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-04 单位工程估算造价汇总表" sheetId="1" r:id="rId1"/>
    <sheet name="表-08 分部分项工程和单价措施项目清单与计价表" sheetId="2" r:id="rId2"/>
    <sheet name="表-11 总价措施项目清单与计价表" sheetId="4" r:id="rId3"/>
    <sheet name="表-12 其他项目清单与计价汇总表" sheetId="5" r:id="rId4"/>
    <sheet name="表-13 规费、税金项目清单与计价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<sst xmlns="http://schemas.openxmlformats.org/spreadsheetml/2006/main" count="285" uniqueCount="194">
  <si>
    <t>单位工程估算造价汇总表</t>
  </si>
  <si>
    <t>工程名称：市十二医院天河院区住院6-13楼及15楼病房维修项目【装修】</t>
  </si>
  <si>
    <t>标段：</t>
  </si>
  <si>
    <t>第 1 页  共 1 页</t>
  </si>
  <si>
    <t>序号</t>
  </si>
  <si>
    <t>汇总内容</t>
  </si>
  <si>
    <t>金额:(元)</t>
  </si>
  <si>
    <t>其中：暂估价(元)</t>
  </si>
  <si>
    <t>1</t>
  </si>
  <si>
    <t>分部分项合计</t>
  </si>
  <si>
    <t>1.1</t>
  </si>
  <si>
    <t>拆除工程</t>
  </si>
  <si>
    <t>1.2</t>
  </si>
  <si>
    <t>楼地面工程</t>
  </si>
  <si>
    <t>1.3</t>
  </si>
  <si>
    <t>天花工程</t>
  </si>
  <si>
    <t>1.4</t>
  </si>
  <si>
    <t>墙面工程</t>
  </si>
  <si>
    <t>1.5</t>
  </si>
  <si>
    <t>门窗工程</t>
  </si>
  <si>
    <t>1.6</t>
  </si>
  <si>
    <t>余方弃置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</si>
  <si>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</si>
  <si>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</si>
  <si>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</si>
  <si>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</si>
  <si>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</si>
  <si>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</si>
  <si>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</si>
  <si>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</si>
  <si>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3.1</t>
  </si>
  <si>
    <t>暂列金额</t>
  </si>
  <si>
    <t>按分部分项合计的10%计取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</si>
  <si>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</si>
  <si>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</si>
  <si>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</si>
  <si>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</si>
  <si>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</si>
  <si>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</si>
  <si>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</si>
  <si>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</si>
  <si>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</si>
  <si>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</si>
  <si>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</si>
  <si>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</si>
  <si>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</si>
  <si>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</si>
  <si>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</si>
  <si>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</si>
  <si>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</si>
  <si>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</si>
  <si>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</si>
  <si>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</si>
  <si>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</si>
  <si>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</si>
  <si>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</si>
  <si>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</si>
  <si>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</si>
  <si>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</si>
  <si>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造价合计=1+2+3+5</t>
  </si>
  <si>
    <t>表—04</t>
  </si>
  <si>
    <t>分部分项工程和单价措施项目清单与计价表</t>
  </si>
  <si>
    <t>第 1 页  共 5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</si>
  <si>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</si>
  <si>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</si>
  <si>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</si>
  <si>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</si>
  <si>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</si>
  <si>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</si>
  <si>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</si>
  <si>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</si>
  <si>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</si>
  <si>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011606003002</t>
  </si>
  <si>
    <t>天棚面龙骨及饰面拆除</t>
  </si>
  <si>
    <t>1.龙骨及饰面种类:拆除改造范围内卫生间卫生间天花</t>
  </si>
  <si>
    <t>m2</t>
  </si>
  <si>
    <t>011604003001</t>
  </si>
  <si>
    <t>天棚及墙面抹灰面拆除</t>
  </si>
  <si>
    <t>1.拆除部位:铲除病房及阳台天花乳胶漆至天花基层</t>
  </si>
  <si>
    <t>011605002001</t>
  </si>
  <si>
    <t>立面块料拆除</t>
  </si>
  <si>
    <t>1.饰面材料种类:拆除卫生间离地500mm高墙面砖至墙体基层</t>
  </si>
  <si>
    <t>011605001001</t>
  </si>
  <si>
    <t>平面块料拆除</t>
  </si>
  <si>
    <t>1.饰面材料种类:拆除改造范围内卫生间地板砖及防水至地面基层</t>
  </si>
  <si>
    <t>011610001001</t>
  </si>
  <si>
    <t>木门窗拆除</t>
  </si>
  <si>
    <t>1.拆除原有卫生间门、阳台门0.8*2.1
2.每趟面积4m2以内</t>
  </si>
  <si>
    <t>1.拆除原有病房门1.2*2.1
2.每趟面积4m2以内</t>
  </si>
  <si>
    <t>011605002002</t>
  </si>
  <si>
    <t>1.饰面材料种类:拆除卫生间银镜400*600mm</t>
  </si>
  <si>
    <t>011102003001</t>
  </si>
  <si>
    <t>块料楼地面</t>
  </si>
  <si>
    <t>1.找平层厚度、砂浆配合比:最薄处20厚1:3水泥砂浆找坡1%，坡向地漏
2.结合层厚度、砂浆配合比:25厚1:2水泥砂浆
3.面层材料品种、规格、颜色:8-10厚300*300mm防滑地砖铺实拍平,水泥浆擦缝
4.位置：卫生间地面</t>
  </si>
  <si>
    <t>010904002001</t>
  </si>
  <si>
    <t>楼(地)面涂膜防水</t>
  </si>
  <si>
    <t xml:space="preserve">1.防水膜品种:2.0厚聚合物水泥基防水涂膜
2.反边高度:防水层遇地砖墙上翻至高出装修完成面500
</t>
  </si>
  <si>
    <t>011302001002</t>
  </si>
  <si>
    <t>吊顶天棚</t>
  </si>
  <si>
    <t>1.龙骨材料种类、规格、中距:装配式U型轻钢天棚龙骨(不上人型) 面层规格(mm) 300×300 平面
2.面层材料品种、规格:300*300mm 铝扣板</t>
  </si>
  <si>
    <t>011406001002</t>
  </si>
  <si>
    <t>抹灰面油漆</t>
  </si>
  <si>
    <t>1.腻子种类:成品腻子粉(一般型)Y型 阳台天棚面、墙面
2.刮腻子遍数: 满刮一遍
3.油漆品种、刷漆遍数:白色无机涂料 一底两面</t>
  </si>
  <si>
    <t>011204003001</t>
  </si>
  <si>
    <t>块料墙面</t>
  </si>
  <si>
    <t>1.墙体类型:卫生间、阳台墙裙墙面砖
2.面层材料品种、规格、颜色:600*300mm 墙面砖</t>
  </si>
  <si>
    <t>010903002001</t>
  </si>
  <si>
    <t>墙面涂膜防水</t>
  </si>
  <si>
    <t>1.卫生间防水膜品种:双组份聚氨酯涂膜防水
2.涂膜厚度、遍数:3mm厚 2遍</t>
  </si>
  <si>
    <t>1.阳台防水膜品种:双组份聚氨酯涂膜防水
2.涂膜厚度、遍数:2mm厚 2遍</t>
  </si>
  <si>
    <t>011505010001</t>
  </si>
  <si>
    <t>镜面玻璃</t>
  </si>
  <si>
    <t>1.镜面玻璃品种、规格:更换卫生间银镜 400*600mm</t>
  </si>
  <si>
    <t>010801001004</t>
  </si>
  <si>
    <t>铝合金门（卫生间门、阳台门）</t>
  </si>
  <si>
    <t>1.门代号及洞口尺寸:铝合金木纹单扇平开门 M5 800*2100mm
2.含门锁、五金等</t>
  </si>
  <si>
    <t>木质门（病房门）</t>
  </si>
  <si>
    <t>1.门代号及洞口尺寸:实木门带5mm厚玻璃观察窗，木纹单扇平开门 M5 1200*2100mm
2.含门锁、五金等</t>
  </si>
  <si>
    <t>010103002001</t>
  </si>
  <si>
    <t>1.废弃料品种:拆除废料外运
2.运距:20km考虑</t>
  </si>
  <si>
    <t>m3</t>
  </si>
  <si>
    <t>措施项目</t>
  </si>
  <si>
    <t>粤011701012001</t>
  </si>
  <si>
    <t>活动脚手架</t>
  </si>
  <si>
    <t>1.搭设部位:天棚、墙面脚手架</t>
  </si>
  <si>
    <t>粤011703002001</t>
  </si>
  <si>
    <t>单独装饰装修工程垂直运输</t>
  </si>
  <si>
    <t>1.多层建筑物 垂直运输高度 60m以上80m以内</t>
  </si>
  <si>
    <t>项</t>
  </si>
  <si>
    <t>011707007001</t>
  </si>
  <si>
    <t>已完工程及设备保护</t>
  </si>
  <si>
    <t>1.保护部位:电梯里的轿厢墙面地面保护
2.保护材料:胶合板</t>
  </si>
  <si>
    <t>011707006001</t>
  </si>
  <si>
    <t>地上、地下设施、建筑物的临时保护设施</t>
  </si>
  <si>
    <t>1、楼地面成品保护 毛坯布</t>
  </si>
  <si>
    <t>011707006002</t>
  </si>
  <si>
    <t>1、墙面成品保护 胶合板</t>
  </si>
  <si>
    <t>011704001001</t>
  </si>
  <si>
    <t>超高施工增加</t>
  </si>
  <si>
    <t>1.建筑物檐口高度、层数:70m以内</t>
  </si>
  <si>
    <t>合   计</t>
  </si>
  <si>
    <t>注：为计取规费等的使用，可在表中增设其中：“定额人工费”。</t>
  </si>
  <si>
    <t>表—08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</si>
  <si>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</si>
  <si>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</si>
  <si>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</si>
  <si>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</si>
  <si>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</si>
  <si>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</si>
  <si>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</si>
  <si>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</si>
  <si>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</si>
  <si>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13</t>
  </si>
  <si>
    <t>以分部分项的人工费与施工机具费之和为计算基础，费率13%</t>
  </si>
  <si>
    <t>WMGDZJF00001</t>
  </si>
  <si>
    <t>文明工地增加费</t>
  </si>
  <si>
    <t>0</t>
  </si>
  <si>
    <t>以分部分项的人工费与施工机具费之和为计算基础，市级文明工地为1.20%；省级文明工地为2.10%</t>
  </si>
  <si>
    <t>011707002001</t>
  </si>
  <si>
    <t>夜间施工增加费</t>
  </si>
  <si>
    <t>20</t>
  </si>
  <si>
    <t>以夜间施工项目人工费的20%计算</t>
  </si>
  <si>
    <t>GGCSF0000001</t>
  </si>
  <si>
    <t>赶工措施费</t>
  </si>
  <si>
    <t>赶工措施费=（1-δ）*分部分项的（人工费+施工机具费）*0.3 （0.8≤δ＜1   式中：δ=合同工期/定额工期）</t>
  </si>
  <si>
    <t>QTFY00000001</t>
  </si>
  <si>
    <t>按经批准的专项施工组织方案计算</t>
  </si>
  <si>
    <t>合    计</t>
  </si>
  <si>
    <t>编制人（造价人员）：</t>
  </si>
  <si>
    <t>复核人（造价工程师）：</t>
  </si>
  <si>
    <t>表-11</t>
  </si>
  <si>
    <t>其他项目清单与计价汇总表</t>
  </si>
  <si>
    <t>结算金额（元）</t>
  </si>
  <si>
    <t>明细详见表-12-1</t>
  </si>
  <si>
    <t>材料暂估价</t>
  </si>
  <si>
    <t>明细详见表-12-2</t>
  </si>
  <si>
    <t>专业工程暂估价</t>
  </si>
  <si>
    <t>明细详见表-12-3</t>
  </si>
  <si>
    <t>明细详见表-12-4</t>
  </si>
  <si>
    <t>明细详见表-12-5</t>
  </si>
  <si>
    <t>8</t>
  </si>
  <si>
    <t>9</t>
  </si>
  <si>
    <t>10</t>
  </si>
  <si>
    <t>合  计</t>
  </si>
  <si>
    <t>—</t>
  </si>
  <si>
    <t>注：材料（工程设备）暂估单价进入清单项目综合单价，此处不汇总。</t>
  </si>
  <si>
    <t>表—12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</si>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</sst>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176" fontId="0" fillId="0" borderId="0" xfId="0" applyNumberFormat="1"/>
    <xf numFmtId="176" fontId="1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left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left" vertical="center" wrapText="1"/>
    </xf>
    <xf numFmtId="0" fontId="2" fillId="2" borderId="10" xfId="49" applyFont="1" applyFill="1" applyBorder="1" applyAlignment="1">
      <alignment horizontal="right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top" wrapText="1"/>
    </xf>
    <xf numFmtId="176" fontId="3" fillId="2" borderId="0" xfId="49" applyNumberFormat="1" applyFont="1" applyFill="1" applyAlignment="1">
      <alignment horizontal="left" vertical="top" wrapText="1"/>
    </xf>
    <xf numFmtId="0" fontId="6" fillId="2" borderId="0" xfId="49" applyFont="1" applyFill="1" applyAlignment="1">
      <alignment horizontal="left" vertical="top" wrapText="1"/>
    </xf>
    <xf numFmtId="176" fontId="6" fillId="2" borderId="0" xfId="49" applyNumberFormat="1" applyFont="1" applyFill="1" applyAlignment="1">
      <alignment horizontal="left" vertical="top" wrapText="1"/>
    </xf>
    <xf numFmtId="0" fontId="2" fillId="2" borderId="11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6" workbookViewId="0">
      <selection activeCell="F23" sqref="F23"/>
    </sheetView>
  </sheetViews>
  <sheetFormatPr defaultColWidth="9" defaultRowHeight="11.25" outlineLevelCol="5"/>
  <cols>
    <col min="1" max="1" width="12.8333333333333" customWidth="1"/>
    <col min="2" max="2" width="53" customWidth="1"/>
    <col min="3" max="3" width="0.833333333333333" customWidth="1"/>
    <col min="4" max="4" width="20.1666666666667" customWidth="1"/>
    <col min="5" max="5" width="7" customWidth="1"/>
    <col min="6" max="6" width="21.8333333333333" customWidth="1"/>
  </cols>
  <sheetData>
    <row r="1" ht="39.75" customHeight="1" spans="1:6">
      <c r="A1" s="1" t="s">
        <v>0</v>
      </c>
      <c r="B1" s="1"/>
      <c r="C1" s="1"/>
      <c r="D1" s="1"/>
      <c r="E1" s="2"/>
      <c r="F1" s="2"/>
    </row>
    <row r="2" ht="28.5" customHeight="1" spans="1:6">
      <c r="A2" s="3" t="s">
        <v>1</v>
      </c>
      <c r="B2" s="3"/>
      <c r="C2" s="3"/>
      <c r="D2" s="3" t="s">
        <v>2</v>
      </c>
      <c r="E2" s="5" t="s">
        <v>3</v>
      </c>
      <c r="F2" s="5"/>
    </row>
    <row r="3" ht="18.75" customHeight="1" spans="1:6">
      <c r="A3" s="6" t="s">
        <v>4</v>
      </c>
      <c r="B3" s="7" t="s">
        <v>5</v>
      </c>
      <c r="C3" s="7" t="s">
        <v>6</v>
      </c>
      <c r="D3" s="7"/>
      <c r="E3" s="7"/>
      <c r="F3" s="8" t="s">
        <v>7</v>
      </c>
    </row>
    <row r="4" ht="18" customHeight="1" spans="1:6">
      <c r="A4" s="9" t="s">
        <v>8</v>
      </c>
      <c r="B4" s="10" t="s">
        <v>9</v>
      </c>
      <c r="C4" s="11"/>
      <c r="D4" s="11"/>
      <c r="E4" s="11"/>
      <c r="F4" s="12"/>
    </row>
    <row r="5" ht="18" customHeight="1" spans="1:6">
      <c r="A5" s="9" t="s">
        <v>10</v>
      </c>
      <c r="B5" s="10" t="s">
        <v>11</v>
      </c>
      <c r="C5" s="11"/>
      <c r="D5" s="11"/>
      <c r="E5" s="11"/>
      <c r="F5" s="12"/>
    </row>
    <row r="6" ht="18" customHeight="1" spans="1:6">
      <c r="A6" s="9" t="s">
        <v>12</v>
      </c>
      <c r="B6" s="10" t="s">
        <v>13</v>
      </c>
      <c r="C6" s="11"/>
      <c r="D6" s="11"/>
      <c r="E6" s="11"/>
      <c r="F6" s="12"/>
    </row>
    <row r="7" ht="18" customHeight="1" spans="1:6">
      <c r="A7" s="9" t="s">
        <v>14</v>
      </c>
      <c r="B7" s="10" t="s">
        <v>15</v>
      </c>
      <c r="C7" s="11"/>
      <c r="D7" s="11"/>
      <c r="E7" s="11"/>
      <c r="F7" s="12"/>
    </row>
    <row r="8" ht="18" customHeight="1" spans="1:6">
      <c r="A8" s="9" t="s">
        <v>16</v>
      </c>
      <c r="B8" s="10" t="s">
        <v>17</v>
      </c>
      <c r="C8" s="11"/>
      <c r="D8" s="11"/>
      <c r="E8" s="11"/>
      <c r="F8" s="12"/>
    </row>
    <row r="9" ht="18" customHeight="1" spans="1:6">
      <c r="A9" s="9" t="s">
        <v>18</v>
      </c>
      <c r="B9" s="10" t="s">
        <v>19</v>
      </c>
      <c r="C9" s="11"/>
      <c r="D9" s="11"/>
      <c r="E9" s="11"/>
      <c r="F9" s="12"/>
    </row>
    <row r="10" ht="18" customHeight="1" spans="1:6">
      <c r="A10" s="9" t="s">
        <v>20</v>
      </c>
      <c r="B10" s="10" t="s">
        <v>21</v>
      </c>
      <c r="C10" s="11"/>
      <c r="D10" s="11"/>
      <c r="E10" s="11"/>
      <c r="F10" s="12"/>
    </row>
    <row r="11" ht="18" customHeight="1" spans="1:6">
      <c r="A11" s="9" t="s">
        <v>22</v>
      </c>
      <c r="B11" s="10" t="s">
        <v>23</v>
      </c>
      <c r="C11" s="11"/>
      <c r="D11" s="11"/>
      <c r="E11" s="11"/>
      <c r="F11" s="12"/>
    </row>
    <row r="12" ht="18" customHeight="1" spans="1:6">
      <c r="A12" s="9" t="s">
        <v>24</v>
      </c>
      <c r="B12" s="10" t="s">
        <v>25</v>
      </c>
      <c r="C12" s="11"/>
      <c r="D12" s="11"/>
      <c r="E12" s="11"/>
      <c r="F12" s="12"/>
    </row>
    <row r="13" ht="18" customHeight="1" spans="1:6">
      <c r="A13" s="9" t="s">
        <v>26</v>
      </c>
      <c r="B13" s="10" t="s">
        <v>27</v>
      </c>
      <c r="C13" s="11"/>
      <c r="D13" s="11"/>
      <c r="E13" s="11"/>
      <c r="F13" s="12"/>
    </row>
    <row r="14" ht="18" customHeight="1" spans="1:6">
      <c r="A14" s="9" t="s">
        <v>28</v>
      </c>
      <c r="B14" s="10" t="s">
        <v>29</v>
      </c>
      <c r="C14" s="11"/>
      <c r="D14" s="11"/>
      <c r="E14" s="11"/>
      <c r="F14" s="12"/>
    </row>
    <row r="15" ht="28.5" customHeight="1" spans="1:6">
      <c r="A15" s="9" t="s">
        <v>30</v>
      </c>
      <c r="B15" s="10" t="s">
        <v>31</v>
      </c>
      <c r="C15" s="11"/>
      <c r="D15" s="11"/>
      <c r="E15" s="11"/>
      <c r="F15" s="12" t="s">
        <v>32</v>
      </c>
    </row>
    <row r="16" ht="18" customHeight="1" spans="1:6">
      <c r="A16" s="9" t="s">
        <v>33</v>
      </c>
      <c r="B16" s="10" t="s">
        <v>34</v>
      </c>
      <c r="C16" s="11"/>
      <c r="D16" s="11"/>
      <c r="E16" s="11"/>
      <c r="F16" s="12"/>
    </row>
    <row r="17" ht="18" customHeight="1" spans="1:6">
      <c r="A17" s="9" t="s">
        <v>35</v>
      </c>
      <c r="B17" s="10" t="s">
        <v>36</v>
      </c>
      <c r="C17" s="11"/>
      <c r="D17" s="11"/>
      <c r="E17" s="11"/>
      <c r="F17" s="12"/>
    </row>
    <row r="18" ht="18" customHeight="1" spans="1:6">
      <c r="A18" s="9" t="s">
        <v>37</v>
      </c>
      <c r="B18" s="10" t="s">
        <v>38</v>
      </c>
      <c r="C18" s="11"/>
      <c r="D18" s="11"/>
      <c r="E18" s="11"/>
      <c r="F18" s="12"/>
    </row>
    <row r="19" ht="18" customHeight="1" spans="1:6">
      <c r="A19" s="9" t="s">
        <v>39</v>
      </c>
      <c r="B19" s="10" t="s">
        <v>40</v>
      </c>
      <c r="C19" s="11"/>
      <c r="D19" s="11"/>
      <c r="E19" s="11"/>
      <c r="F19" s="12"/>
    </row>
    <row r="20" ht="18" customHeight="1" spans="1:6">
      <c r="A20" s="9" t="s">
        <v>41</v>
      </c>
      <c r="B20" s="10" t="s">
        <v>42</v>
      </c>
      <c r="C20" s="11"/>
      <c r="D20" s="11"/>
      <c r="E20" s="11"/>
      <c r="F20" s="12"/>
    </row>
    <row r="21" ht="18" customHeight="1" spans="1:6">
      <c r="A21" s="9" t="s">
        <v>43</v>
      </c>
      <c r="B21" s="10" t="s">
        <v>44</v>
      </c>
      <c r="C21" s="11"/>
      <c r="D21" s="11"/>
      <c r="E21" s="11"/>
      <c r="F21" s="12"/>
    </row>
    <row r="22" ht="18" customHeight="1" spans="1:6">
      <c r="A22" s="9" t="s">
        <v>45</v>
      </c>
      <c r="B22" s="10" t="s">
        <v>46</v>
      </c>
      <c r="C22" s="11"/>
      <c r="D22" s="11"/>
      <c r="E22" s="11"/>
      <c r="F22" s="12"/>
    </row>
    <row r="23" ht="18" customHeight="1" spans="1:6">
      <c r="A23" s="9" t="s">
        <v>47</v>
      </c>
      <c r="B23" s="10" t="s">
        <v>48</v>
      </c>
      <c r="C23" s="11"/>
      <c r="D23" s="11"/>
      <c r="E23" s="11"/>
      <c r="F23" s="12"/>
    </row>
    <row r="24" ht="18" customHeight="1" spans="1:6">
      <c r="A24" s="9" t="s">
        <v>49</v>
      </c>
      <c r="B24" s="10" t="s">
        <v>50</v>
      </c>
      <c r="C24" s="11"/>
      <c r="D24" s="11"/>
      <c r="E24" s="11"/>
      <c r="F24" s="12"/>
    </row>
    <row r="25" ht="18" customHeight="1" spans="1:6">
      <c r="A25" s="9" t="s">
        <v>51</v>
      </c>
      <c r="B25" s="10" t="s">
        <v>52</v>
      </c>
      <c r="C25" s="11"/>
      <c r="D25" s="11"/>
      <c r="E25" s="11"/>
      <c r="F25" s="12"/>
    </row>
    <row r="26" ht="18" customHeight="1" spans="1:6">
      <c r="A26" s="9" t="s">
        <v>53</v>
      </c>
      <c r="B26" s="10" t="s">
        <v>54</v>
      </c>
      <c r="C26" s="11"/>
      <c r="D26" s="11"/>
      <c r="E26" s="11"/>
      <c r="F26" s="12"/>
    </row>
    <row r="27" ht="18" customHeight="1" spans="1:6">
      <c r="A27" s="9" t="s">
        <v>55</v>
      </c>
      <c r="B27" s="10" t="s">
        <v>56</v>
      </c>
      <c r="C27" s="11"/>
      <c r="D27" s="11"/>
      <c r="E27" s="11"/>
      <c r="F27" s="12"/>
    </row>
    <row r="28" ht="18" customHeight="1" spans="1:6">
      <c r="A28" s="9" t="s">
        <v>57</v>
      </c>
      <c r="B28" s="10" t="s">
        <v>58</v>
      </c>
      <c r="C28" s="11"/>
      <c r="D28" s="11"/>
      <c r="E28" s="11"/>
      <c r="F28" s="12"/>
    </row>
    <row r="29" ht="18" customHeight="1" spans="1:6">
      <c r="A29" s="9"/>
      <c r="B29" s="10"/>
      <c r="C29" s="11"/>
      <c r="D29" s="11"/>
      <c r="E29" s="11"/>
      <c r="F29" s="12"/>
    </row>
    <row r="30" ht="18" customHeight="1" spans="1:6">
      <c r="A30" s="9"/>
      <c r="B30" s="10"/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30" t="s">
        <v>59</v>
      </c>
      <c r="B36" s="32"/>
      <c r="C36" s="25"/>
      <c r="D36" s="25"/>
      <c r="E36" s="25"/>
      <c r="F36" s="48"/>
    </row>
    <row r="37" ht="18" customHeight="1" spans="1:6">
      <c r="A37" s="43"/>
      <c r="B37" s="43"/>
      <c r="C37" s="43"/>
      <c r="D37" s="43"/>
      <c r="E37" s="43"/>
      <c r="F37" s="43"/>
    </row>
    <row r="38" ht="18" customHeight="1" spans="1:6">
      <c r="A38" s="16"/>
      <c r="B38" s="16"/>
      <c r="C38" s="16"/>
      <c r="D38" s="17"/>
      <c r="E38" s="18" t="s">
        <v>60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showGridLines="0" tabSelected="1" workbookViewId="0">
      <selection activeCell="H11" sqref="H11:I11"/>
    </sheetView>
  </sheetViews>
  <sheetFormatPr defaultColWidth="9" defaultRowHeight="11.25"/>
  <cols>
    <col min="1" max="1" width="8.16666666666667" customWidth="1"/>
    <col min="2" max="2" width="17.3333333333333" customWidth="1"/>
    <col min="3" max="3" width="14.1666666666667" customWidth="1"/>
    <col min="4" max="4" width="27" customWidth="1"/>
    <col min="5" max="5" width="2.83333333333333" customWidth="1"/>
    <col min="6" max="6" width="5.66666666666667" customWidth="1"/>
    <col min="7" max="7" width="10.3333333333333" style="35" customWidth="1"/>
    <col min="8" max="8" width="1.66666666666667" customWidth="1"/>
    <col min="9" max="9" width="9" customWidth="1"/>
    <col min="10" max="10" width="10.6666666666667" customWidth="1"/>
    <col min="11" max="11" width="9.16666666666667" customWidth="1"/>
    <col min="15" max="15" width="9.83333333333333"/>
  </cols>
  <sheetData>
    <row r="1" ht="39.75" customHeight="1" spans="1:11">
      <c r="A1" s="1" t="s">
        <v>61</v>
      </c>
      <c r="B1" s="1"/>
      <c r="C1" s="1"/>
      <c r="D1" s="1"/>
      <c r="E1" s="1"/>
      <c r="F1" s="1"/>
      <c r="G1" s="36"/>
      <c r="H1" s="1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 t="s">
        <v>2</v>
      </c>
      <c r="F2" s="3"/>
      <c r="G2" s="37"/>
      <c r="H2" s="3"/>
      <c r="I2" s="5" t="s">
        <v>62</v>
      </c>
      <c r="J2" s="5"/>
      <c r="K2" s="5"/>
    </row>
    <row r="3" ht="18" customHeight="1" spans="1:11">
      <c r="A3" s="6" t="s">
        <v>4</v>
      </c>
      <c r="B3" s="7" t="s">
        <v>63</v>
      </c>
      <c r="C3" s="7" t="s">
        <v>64</v>
      </c>
      <c r="D3" s="7" t="s">
        <v>65</v>
      </c>
      <c r="E3" s="7"/>
      <c r="F3" s="7" t="s">
        <v>66</v>
      </c>
      <c r="G3" s="38" t="s">
        <v>67</v>
      </c>
      <c r="H3" s="7" t="s">
        <v>68</v>
      </c>
      <c r="I3" s="7"/>
      <c r="J3" s="7"/>
      <c r="K3" s="8"/>
    </row>
    <row r="4" ht="18" customHeight="1" spans="1:11">
      <c r="A4" s="9"/>
      <c r="B4" s="29"/>
      <c r="C4" s="29"/>
      <c r="D4" s="29"/>
      <c r="E4" s="29"/>
      <c r="F4" s="29"/>
      <c r="G4" s="39"/>
      <c r="H4" s="29" t="s">
        <v>69</v>
      </c>
      <c r="I4" s="29"/>
      <c r="J4" s="29" t="s">
        <v>70</v>
      </c>
      <c r="K4" s="33" t="s">
        <v>71</v>
      </c>
    </row>
    <row r="5" ht="18" customHeight="1" spans="1:11">
      <c r="A5" s="9"/>
      <c r="B5" s="29"/>
      <c r="C5" s="29"/>
      <c r="D5" s="29"/>
      <c r="E5" s="29"/>
      <c r="F5" s="29"/>
      <c r="G5" s="39"/>
      <c r="H5" s="29"/>
      <c r="I5" s="29"/>
      <c r="J5" s="29"/>
      <c r="K5" s="33" t="s">
        <v>34</v>
      </c>
    </row>
    <row r="6" ht="18" customHeight="1" spans="1:11">
      <c r="A6" s="9"/>
      <c r="B6" s="10"/>
      <c r="C6" s="10" t="s">
        <v>11</v>
      </c>
      <c r="D6" s="10"/>
      <c r="E6" s="10"/>
      <c r="F6" s="10"/>
      <c r="G6" s="40"/>
      <c r="H6" s="41"/>
      <c r="I6" s="47"/>
      <c r="J6" s="11"/>
      <c r="K6" s="12"/>
    </row>
    <row r="7" ht="28.5" customHeight="1" spans="1:11">
      <c r="A7" s="9">
        <v>1</v>
      </c>
      <c r="B7" s="10" t="s">
        <v>72</v>
      </c>
      <c r="C7" s="10" t="s">
        <v>73</v>
      </c>
      <c r="D7" s="10" t="s">
        <v>74</v>
      </c>
      <c r="E7" s="10"/>
      <c r="F7" s="29" t="s">
        <v>75</v>
      </c>
      <c r="G7" s="39">
        <v>438</v>
      </c>
      <c r="H7" s="41"/>
      <c r="I7" s="47"/>
      <c r="J7" s="11"/>
      <c r="K7" s="12"/>
    </row>
    <row r="8" ht="28.5" customHeight="1" spans="1:11">
      <c r="A8" s="9">
        <v>2</v>
      </c>
      <c r="B8" s="10" t="s">
        <v>76</v>
      </c>
      <c r="C8" s="10" t="s">
        <v>77</v>
      </c>
      <c r="D8" s="10" t="s">
        <v>78</v>
      </c>
      <c r="E8" s="10"/>
      <c r="F8" s="29" t="s">
        <v>75</v>
      </c>
      <c r="G8" s="39">
        <f>457.04*9-388.87-15.7*8-(8.6+2*4)*8*1.2+((3.6+1.5)*1.55+1.9*1.5+(3.6+1.5+1.55+1.9+1.5+1.55)*1.27)*9</f>
        <v>3668.913</v>
      </c>
      <c r="H8" s="41"/>
      <c r="I8" s="47"/>
      <c r="J8" s="11"/>
      <c r="K8" s="12"/>
    </row>
    <row r="9" ht="41.25" customHeight="1" spans="1:11">
      <c r="A9" s="9">
        <v>3</v>
      </c>
      <c r="B9" s="10" t="s">
        <v>79</v>
      </c>
      <c r="C9" s="10" t="s">
        <v>80</v>
      </c>
      <c r="D9" s="10" t="s">
        <v>81</v>
      </c>
      <c r="E9" s="10"/>
      <c r="F9" s="29" t="s">
        <v>75</v>
      </c>
      <c r="G9" s="39">
        <f>(7-0.7)*0.5*146</f>
        <v>459.9</v>
      </c>
      <c r="H9" s="41"/>
      <c r="I9" s="47"/>
      <c r="J9" s="11"/>
      <c r="K9" s="12"/>
    </row>
    <row r="10" ht="41.25" customHeight="1" spans="1:11">
      <c r="A10" s="9">
        <v>4</v>
      </c>
      <c r="B10" s="10" t="s">
        <v>82</v>
      </c>
      <c r="C10" s="10" t="s">
        <v>83</v>
      </c>
      <c r="D10" s="10" t="s">
        <v>84</v>
      </c>
      <c r="E10" s="10"/>
      <c r="F10" s="29" t="s">
        <v>75</v>
      </c>
      <c r="G10" s="39">
        <v>438</v>
      </c>
      <c r="H10" s="41"/>
      <c r="I10" s="47"/>
      <c r="J10" s="11"/>
      <c r="K10" s="12"/>
    </row>
    <row r="11" ht="47" customHeight="1" spans="1:11">
      <c r="A11" s="9">
        <v>5</v>
      </c>
      <c r="B11" s="10" t="s">
        <v>85</v>
      </c>
      <c r="C11" s="10" t="s">
        <v>86</v>
      </c>
      <c r="D11" s="10" t="s">
        <v>87</v>
      </c>
      <c r="E11" s="10"/>
      <c r="F11" s="29" t="s">
        <v>75</v>
      </c>
      <c r="G11" s="39">
        <f>0.8*2.1*146*2</f>
        <v>490.56</v>
      </c>
      <c r="H11" s="41"/>
      <c r="I11" s="47"/>
      <c r="J11" s="11"/>
      <c r="K11" s="12"/>
    </row>
    <row r="12" ht="28.5" customHeight="1" spans="1:11">
      <c r="A12" s="9">
        <v>6</v>
      </c>
      <c r="B12" s="10" t="s">
        <v>85</v>
      </c>
      <c r="C12" s="10" t="s">
        <v>86</v>
      </c>
      <c r="D12" s="10" t="s">
        <v>88</v>
      </c>
      <c r="E12" s="10"/>
      <c r="F12" s="29" t="s">
        <v>75</v>
      </c>
      <c r="G12" s="39">
        <f>1.2*2.1*147</f>
        <v>370.44</v>
      </c>
      <c r="H12" s="41"/>
      <c r="I12" s="47"/>
      <c r="J12" s="11"/>
      <c r="K12" s="12"/>
    </row>
    <row r="13" ht="28.5" customHeight="1" spans="1:11">
      <c r="A13" s="9">
        <v>7</v>
      </c>
      <c r="B13" s="10" t="s">
        <v>89</v>
      </c>
      <c r="C13" s="10" t="s">
        <v>80</v>
      </c>
      <c r="D13" s="10" t="s">
        <v>90</v>
      </c>
      <c r="E13" s="10"/>
      <c r="F13" s="29" t="s">
        <v>75</v>
      </c>
      <c r="G13" s="39">
        <f>0.4*0.6*146</f>
        <v>35.04</v>
      </c>
      <c r="H13" s="41"/>
      <c r="I13" s="47"/>
      <c r="J13" s="11"/>
      <c r="K13" s="12"/>
    </row>
    <row r="14" ht="18" customHeight="1" spans="1:11">
      <c r="A14" s="9"/>
      <c r="B14" s="10"/>
      <c r="C14" s="10" t="s">
        <v>13</v>
      </c>
      <c r="D14" s="10"/>
      <c r="E14" s="10"/>
      <c r="F14" s="10"/>
      <c r="G14" s="40"/>
      <c r="H14" s="41"/>
      <c r="I14" s="47"/>
      <c r="J14" s="11"/>
      <c r="K14" s="12"/>
    </row>
    <row r="15" ht="120" customHeight="1" spans="1:11">
      <c r="A15" s="9">
        <v>8</v>
      </c>
      <c r="B15" s="10" t="s">
        <v>91</v>
      </c>
      <c r="C15" s="10" t="s">
        <v>92</v>
      </c>
      <c r="D15" s="10" t="s">
        <v>93</v>
      </c>
      <c r="E15" s="10"/>
      <c r="F15" s="29" t="s">
        <v>75</v>
      </c>
      <c r="G15" s="39">
        <v>438</v>
      </c>
      <c r="H15" s="41"/>
      <c r="I15" s="47"/>
      <c r="J15" s="11"/>
      <c r="K15" s="12"/>
    </row>
    <row r="16" ht="77" customHeight="1" spans="1:11">
      <c r="A16" s="9">
        <v>9</v>
      </c>
      <c r="B16" s="10" t="s">
        <v>94</v>
      </c>
      <c r="C16" s="10" t="s">
        <v>95</v>
      </c>
      <c r="D16" s="10" t="s">
        <v>96</v>
      </c>
      <c r="E16" s="10"/>
      <c r="F16" s="29" t="s">
        <v>75</v>
      </c>
      <c r="G16" s="39">
        <f>G15</f>
        <v>438</v>
      </c>
      <c r="H16" s="41"/>
      <c r="I16" s="47"/>
      <c r="J16" s="11"/>
      <c r="K16" s="12"/>
    </row>
    <row r="17" ht="18" customHeight="1" spans="1:11">
      <c r="A17" s="9"/>
      <c r="B17" s="10"/>
      <c r="C17" s="10" t="s">
        <v>15</v>
      </c>
      <c r="D17" s="10"/>
      <c r="E17" s="10"/>
      <c r="F17" s="10"/>
      <c r="G17" s="40"/>
      <c r="H17" s="41"/>
      <c r="I17" s="47"/>
      <c r="J17" s="11"/>
      <c r="K17" s="12"/>
    </row>
    <row r="18" ht="79.5" customHeight="1" spans="1:11">
      <c r="A18" s="9">
        <v>10</v>
      </c>
      <c r="B18" s="10" t="s">
        <v>97</v>
      </c>
      <c r="C18" s="10" t="s">
        <v>98</v>
      </c>
      <c r="D18" s="10" t="s">
        <v>99</v>
      </c>
      <c r="E18" s="10"/>
      <c r="F18" s="29" t="s">
        <v>75</v>
      </c>
      <c r="G18" s="39">
        <v>438</v>
      </c>
      <c r="H18" s="41"/>
      <c r="I18" s="47"/>
      <c r="J18" s="11"/>
      <c r="K18" s="12"/>
    </row>
    <row r="19" ht="66.75" customHeight="1" spans="1:11">
      <c r="A19" s="9">
        <v>11</v>
      </c>
      <c r="B19" s="10" t="s">
        <v>100</v>
      </c>
      <c r="C19" s="10" t="s">
        <v>101</v>
      </c>
      <c r="D19" s="10" t="s">
        <v>102</v>
      </c>
      <c r="E19" s="10"/>
      <c r="F19" s="29" t="s">
        <v>75</v>
      </c>
      <c r="G19" s="39">
        <f>457.04*9-388.87-15.7*8-(8.6+2*4)*8*1.2+((3.6+1.5)*1.55+1.9*1.5+(3.6+1.5+1.55+1.9+1.5+1.55)*1.27)*9</f>
        <v>3668.913</v>
      </c>
      <c r="H19" s="41"/>
      <c r="I19" s="47"/>
      <c r="J19" s="11"/>
      <c r="K19" s="12"/>
    </row>
    <row r="20" ht="28.5" customHeight="1" spans="1:11">
      <c r="A20" s="9"/>
      <c r="B20" s="10"/>
      <c r="C20" s="10" t="s">
        <v>17</v>
      </c>
      <c r="D20" s="10"/>
      <c r="E20" s="10"/>
      <c r="F20" s="10"/>
      <c r="G20" s="40"/>
      <c r="H20" s="41"/>
      <c r="I20" s="47"/>
      <c r="J20" s="11"/>
      <c r="K20" s="12"/>
    </row>
    <row r="21" ht="60" customHeight="1" spans="1:11">
      <c r="A21" s="9">
        <v>12</v>
      </c>
      <c r="B21" s="10" t="s">
        <v>103</v>
      </c>
      <c r="C21" s="10" t="s">
        <v>104</v>
      </c>
      <c r="D21" s="10" t="s">
        <v>105</v>
      </c>
      <c r="E21" s="10"/>
      <c r="F21" s="29" t="s">
        <v>75</v>
      </c>
      <c r="G21" s="39">
        <f>(7-0.7)*0.5*146+850</f>
        <v>1309.9</v>
      </c>
      <c r="H21" s="41"/>
      <c r="I21" s="47"/>
      <c r="J21" s="11"/>
      <c r="K21" s="12"/>
    </row>
    <row r="22" ht="54" customHeight="1" spans="1:11">
      <c r="A22" s="9">
        <v>13</v>
      </c>
      <c r="B22" s="10" t="s">
        <v>106</v>
      </c>
      <c r="C22" s="10" t="s">
        <v>107</v>
      </c>
      <c r="D22" s="10" t="s">
        <v>108</v>
      </c>
      <c r="E22" s="10"/>
      <c r="F22" s="29" t="s">
        <v>75</v>
      </c>
      <c r="G22" s="39">
        <f>459.9</f>
        <v>459.9</v>
      </c>
      <c r="H22" s="41"/>
      <c r="I22" s="47"/>
      <c r="J22" s="11"/>
      <c r="K22" s="12"/>
    </row>
    <row r="23" ht="54" customHeight="1" spans="1:11">
      <c r="A23" s="9">
        <v>14</v>
      </c>
      <c r="B23" s="10" t="s">
        <v>106</v>
      </c>
      <c r="C23" s="10" t="s">
        <v>107</v>
      </c>
      <c r="D23" s="10" t="s">
        <v>109</v>
      </c>
      <c r="E23" s="10"/>
      <c r="F23" s="29" t="s">
        <v>75</v>
      </c>
      <c r="G23" s="39">
        <v>850</v>
      </c>
      <c r="H23" s="41"/>
      <c r="I23" s="47"/>
      <c r="J23" s="11"/>
      <c r="K23" s="12"/>
    </row>
    <row r="24" ht="28.5" customHeight="1" spans="1:11">
      <c r="A24" s="9">
        <v>15</v>
      </c>
      <c r="B24" s="10" t="s">
        <v>110</v>
      </c>
      <c r="C24" s="10" t="s">
        <v>111</v>
      </c>
      <c r="D24" s="10" t="s">
        <v>112</v>
      </c>
      <c r="E24" s="10"/>
      <c r="F24" s="29" t="s">
        <v>75</v>
      </c>
      <c r="G24" s="39">
        <f>0.4*0.6*146</f>
        <v>35.04</v>
      </c>
      <c r="H24" s="41"/>
      <c r="I24" s="47"/>
      <c r="J24" s="11"/>
      <c r="K24" s="12"/>
    </row>
    <row r="25" ht="18" customHeight="1" spans="1:11">
      <c r="A25" s="9"/>
      <c r="B25" s="10"/>
      <c r="C25" s="10" t="s">
        <v>19</v>
      </c>
      <c r="D25" s="10"/>
      <c r="E25" s="10"/>
      <c r="F25" s="10"/>
      <c r="G25" s="40"/>
      <c r="H25" s="41"/>
      <c r="I25" s="47"/>
      <c r="J25" s="11"/>
      <c r="K25" s="12"/>
    </row>
    <row r="26" ht="57" customHeight="1" spans="1:11">
      <c r="A26" s="9">
        <v>16</v>
      </c>
      <c r="B26" s="10" t="s">
        <v>113</v>
      </c>
      <c r="C26" s="10" t="s">
        <v>114</v>
      </c>
      <c r="D26" s="10" t="s">
        <v>115</v>
      </c>
      <c r="E26" s="10"/>
      <c r="F26" s="29" t="s">
        <v>75</v>
      </c>
      <c r="G26" s="39">
        <f>0.8*2.1*146*2</f>
        <v>490.56</v>
      </c>
      <c r="H26" s="41"/>
      <c r="I26" s="47"/>
      <c r="J26" s="11"/>
      <c r="K26" s="12"/>
    </row>
    <row r="27" ht="62" customHeight="1" spans="1:11">
      <c r="A27" s="9">
        <v>17</v>
      </c>
      <c r="B27" s="10" t="s">
        <v>113</v>
      </c>
      <c r="C27" s="10" t="s">
        <v>116</v>
      </c>
      <c r="D27" s="10" t="s">
        <v>117</v>
      </c>
      <c r="E27" s="10"/>
      <c r="F27" s="29" t="s">
        <v>75</v>
      </c>
      <c r="G27" s="39">
        <f>1.2*2.1*147</f>
        <v>370.44</v>
      </c>
      <c r="H27" s="41"/>
      <c r="I27" s="47"/>
      <c r="J27" s="11"/>
      <c r="K27" s="12"/>
    </row>
    <row r="28" ht="18" customHeight="1" spans="1:11">
      <c r="A28" s="9"/>
      <c r="B28" s="10"/>
      <c r="C28" s="10" t="s">
        <v>21</v>
      </c>
      <c r="D28" s="10"/>
      <c r="E28" s="10"/>
      <c r="F28" s="10"/>
      <c r="G28" s="40"/>
      <c r="H28" s="41"/>
      <c r="I28" s="47"/>
      <c r="J28" s="11"/>
      <c r="K28" s="12"/>
    </row>
    <row r="29" ht="28.5" customHeight="1" spans="1:11">
      <c r="A29" s="9">
        <v>18</v>
      </c>
      <c r="B29" s="10" t="s">
        <v>118</v>
      </c>
      <c r="C29" s="10" t="s">
        <v>21</v>
      </c>
      <c r="D29" s="10" t="s">
        <v>119</v>
      </c>
      <c r="E29" s="10"/>
      <c r="F29" s="29" t="s">
        <v>120</v>
      </c>
      <c r="G29" s="39">
        <f>G7*0.0015+G8*0.0012+G9*0.015+G10*0.015+(G11+G12)*0.05+G13*0.01</f>
        <v>61.9285956</v>
      </c>
      <c r="H29" s="41"/>
      <c r="I29" s="47"/>
      <c r="J29" s="11"/>
      <c r="K29" s="12"/>
    </row>
    <row r="30" ht="18" customHeight="1" spans="1:11">
      <c r="A30" s="9"/>
      <c r="B30" s="10"/>
      <c r="C30" s="10" t="s">
        <v>121</v>
      </c>
      <c r="D30" s="10"/>
      <c r="E30" s="10"/>
      <c r="F30" s="10"/>
      <c r="G30" s="40"/>
      <c r="H30" s="41"/>
      <c r="I30" s="47"/>
      <c r="J30" s="11"/>
      <c r="K30" s="12"/>
    </row>
    <row r="31" ht="34" customHeight="1" spans="1:11">
      <c r="A31" s="9">
        <v>19</v>
      </c>
      <c r="B31" s="10" t="s">
        <v>122</v>
      </c>
      <c r="C31" s="10" t="s">
        <v>123</v>
      </c>
      <c r="D31" s="10" t="s">
        <v>124</v>
      </c>
      <c r="E31" s="10"/>
      <c r="F31" s="29" t="s">
        <v>75</v>
      </c>
      <c r="G31" s="39">
        <f>G7+G8</f>
        <v>4106.913</v>
      </c>
      <c r="H31" s="41"/>
      <c r="I31" s="47"/>
      <c r="J31" s="11"/>
      <c r="K31" s="12"/>
    </row>
    <row r="32" ht="28.5" customHeight="1" spans="1:11">
      <c r="A32" s="9">
        <v>20</v>
      </c>
      <c r="B32" s="10" t="s">
        <v>125</v>
      </c>
      <c r="C32" s="10" t="s">
        <v>126</v>
      </c>
      <c r="D32" s="10" t="s">
        <v>127</v>
      </c>
      <c r="E32" s="10"/>
      <c r="F32" s="29" t="s">
        <v>128</v>
      </c>
      <c r="G32" s="39">
        <v>1</v>
      </c>
      <c r="H32" s="41"/>
      <c r="I32" s="47"/>
      <c r="J32" s="11"/>
      <c r="K32" s="12"/>
    </row>
    <row r="33" ht="41.25" customHeight="1" spans="1:11">
      <c r="A33" s="9">
        <v>21</v>
      </c>
      <c r="B33" s="10" t="s">
        <v>129</v>
      </c>
      <c r="C33" s="10" t="s">
        <v>130</v>
      </c>
      <c r="D33" s="10" t="s">
        <v>131</v>
      </c>
      <c r="E33" s="10"/>
      <c r="F33" s="29" t="s">
        <v>128</v>
      </c>
      <c r="G33" s="39">
        <v>1</v>
      </c>
      <c r="H33" s="41"/>
      <c r="I33" s="47"/>
      <c r="J33" s="11"/>
      <c r="K33" s="12"/>
    </row>
    <row r="34" ht="41.25" customHeight="1" spans="1:11">
      <c r="A34" s="9">
        <v>22</v>
      </c>
      <c r="B34" s="10" t="s">
        <v>132</v>
      </c>
      <c r="C34" s="10" t="s">
        <v>133</v>
      </c>
      <c r="D34" s="10" t="s">
        <v>134</v>
      </c>
      <c r="E34" s="10"/>
      <c r="F34" s="29" t="s">
        <v>128</v>
      </c>
      <c r="G34" s="39">
        <v>1</v>
      </c>
      <c r="H34" s="41"/>
      <c r="I34" s="47"/>
      <c r="J34" s="11"/>
      <c r="K34" s="12"/>
    </row>
    <row r="35" ht="41.25" customHeight="1" spans="1:11">
      <c r="A35" s="9">
        <v>23</v>
      </c>
      <c r="B35" s="10" t="s">
        <v>135</v>
      </c>
      <c r="C35" s="10" t="s">
        <v>133</v>
      </c>
      <c r="D35" s="10" t="s">
        <v>136</v>
      </c>
      <c r="E35" s="10"/>
      <c r="F35" s="29" t="s">
        <v>128</v>
      </c>
      <c r="G35" s="39">
        <v>1</v>
      </c>
      <c r="H35" s="41"/>
      <c r="I35" s="47"/>
      <c r="J35" s="11"/>
      <c r="K35" s="12"/>
    </row>
    <row r="36" ht="28.5" customHeight="1" spans="1:11">
      <c r="A36" s="9">
        <v>24</v>
      </c>
      <c r="B36" s="10" t="s">
        <v>137</v>
      </c>
      <c r="C36" s="10" t="s">
        <v>138</v>
      </c>
      <c r="D36" s="10" t="s">
        <v>139</v>
      </c>
      <c r="E36" s="10"/>
      <c r="F36" s="29" t="s">
        <v>128</v>
      </c>
      <c r="G36" s="39">
        <v>1</v>
      </c>
      <c r="H36" s="41"/>
      <c r="I36" s="47"/>
      <c r="J36" s="11"/>
      <c r="K36" s="12"/>
    </row>
    <row r="37" ht="18" customHeight="1" spans="1:11">
      <c r="A37" s="9"/>
      <c r="B37" s="10"/>
      <c r="C37" s="10"/>
      <c r="D37" s="10"/>
      <c r="E37" s="10"/>
      <c r="F37" s="29"/>
      <c r="G37" s="39"/>
      <c r="H37" s="41"/>
      <c r="I37" s="47"/>
      <c r="J37" s="11"/>
      <c r="K37" s="12"/>
    </row>
    <row r="38" ht="18" customHeight="1" spans="1:11">
      <c r="A38" s="9"/>
      <c r="B38" s="10"/>
      <c r="C38" s="10"/>
      <c r="D38" s="10"/>
      <c r="E38" s="10"/>
      <c r="F38" s="29"/>
      <c r="G38" s="39"/>
      <c r="H38" s="41"/>
      <c r="I38" s="47"/>
      <c r="J38" s="11"/>
      <c r="K38" s="12"/>
    </row>
    <row r="39" ht="18" customHeight="1" spans="1:11">
      <c r="A39" s="9"/>
      <c r="B39" s="10"/>
      <c r="C39" s="10"/>
      <c r="D39" s="10"/>
      <c r="E39" s="10"/>
      <c r="F39" s="29"/>
      <c r="G39" s="39"/>
      <c r="H39" s="41"/>
      <c r="I39" s="47"/>
      <c r="J39" s="11"/>
      <c r="K39" s="12"/>
    </row>
    <row r="40" ht="18" customHeight="1" spans="1:11">
      <c r="A40" s="9"/>
      <c r="B40" s="10"/>
      <c r="C40" s="10"/>
      <c r="D40" s="10"/>
      <c r="E40" s="10"/>
      <c r="F40" s="29"/>
      <c r="G40" s="39"/>
      <c r="H40" s="41"/>
      <c r="I40" s="47"/>
      <c r="J40" s="11"/>
      <c r="K40" s="12"/>
    </row>
    <row r="41" ht="18" customHeight="1" spans="1:11">
      <c r="A41" s="9"/>
      <c r="B41" s="10"/>
      <c r="C41" s="10"/>
      <c r="D41" s="10"/>
      <c r="E41" s="10"/>
      <c r="F41" s="29"/>
      <c r="G41" s="39"/>
      <c r="H41" s="41"/>
      <c r="I41" s="47"/>
      <c r="J41" s="11"/>
      <c r="K41" s="12"/>
    </row>
    <row r="42" ht="18" customHeight="1" spans="1:11">
      <c r="A42" s="9"/>
      <c r="B42" s="10"/>
      <c r="C42" s="10"/>
      <c r="D42" s="10"/>
      <c r="E42" s="10"/>
      <c r="F42" s="29"/>
      <c r="G42" s="39"/>
      <c r="H42" s="41"/>
      <c r="I42" s="47"/>
      <c r="J42" s="11"/>
      <c r="K42" s="12"/>
    </row>
    <row r="43" ht="18" customHeight="1" spans="1:11">
      <c r="A43" s="9"/>
      <c r="B43" s="10"/>
      <c r="C43" s="10"/>
      <c r="D43" s="10"/>
      <c r="E43" s="10"/>
      <c r="F43" s="29"/>
      <c r="G43" s="39"/>
      <c r="H43" s="41"/>
      <c r="I43" s="47"/>
      <c r="J43" s="11"/>
      <c r="K43" s="12"/>
    </row>
    <row r="44" ht="18" customHeight="1" spans="1:11">
      <c r="A44" s="9"/>
      <c r="B44" s="10"/>
      <c r="C44" s="10"/>
      <c r="D44" s="10"/>
      <c r="E44" s="10"/>
      <c r="F44" s="29"/>
      <c r="G44" s="39"/>
      <c r="H44" s="41"/>
      <c r="I44" s="47"/>
      <c r="J44" s="11"/>
      <c r="K44" s="12"/>
    </row>
    <row r="45" ht="18" customHeight="1" spans="1:11">
      <c r="A45" s="9"/>
      <c r="B45" s="10"/>
      <c r="C45" s="10"/>
      <c r="D45" s="10"/>
      <c r="E45" s="10"/>
      <c r="F45" s="29"/>
      <c r="G45" s="39"/>
      <c r="H45" s="41"/>
      <c r="I45" s="47"/>
      <c r="J45" s="11"/>
      <c r="K45" s="12"/>
    </row>
    <row r="46" ht="18" customHeight="1" spans="1:11">
      <c r="A46" s="9"/>
      <c r="B46" s="10"/>
      <c r="C46" s="10"/>
      <c r="D46" s="10"/>
      <c r="E46" s="10"/>
      <c r="F46" s="29"/>
      <c r="G46" s="39"/>
      <c r="H46" s="41"/>
      <c r="I46" s="47"/>
      <c r="J46" s="11"/>
      <c r="K46" s="12"/>
    </row>
    <row r="47" ht="18" customHeight="1" spans="1:11">
      <c r="A47" s="9"/>
      <c r="B47" s="10"/>
      <c r="C47" s="10"/>
      <c r="D47" s="10"/>
      <c r="E47" s="10"/>
      <c r="F47" s="29"/>
      <c r="G47" s="39"/>
      <c r="H47" s="41"/>
      <c r="I47" s="47"/>
      <c r="J47" s="11"/>
      <c r="K47" s="12"/>
    </row>
    <row r="48" ht="18" customHeight="1" spans="1:11">
      <c r="A48" s="9"/>
      <c r="B48" s="10"/>
      <c r="C48" s="10"/>
      <c r="D48" s="10"/>
      <c r="E48" s="10"/>
      <c r="F48" s="29"/>
      <c r="G48" s="39"/>
      <c r="H48" s="41"/>
      <c r="I48" s="47"/>
      <c r="J48" s="11"/>
      <c r="K48" s="12"/>
    </row>
    <row r="49" ht="18" customHeight="1" spans="1:11">
      <c r="A49" s="9"/>
      <c r="B49" s="10"/>
      <c r="C49" s="10"/>
      <c r="D49" s="10"/>
      <c r="E49" s="10"/>
      <c r="F49" s="29"/>
      <c r="G49" s="39"/>
      <c r="H49" s="41"/>
      <c r="I49" s="47"/>
      <c r="J49" s="11"/>
      <c r="K49" s="12"/>
    </row>
    <row r="50" ht="18" customHeight="1" spans="1:11">
      <c r="A50" s="9"/>
      <c r="B50" s="10"/>
      <c r="C50" s="10"/>
      <c r="D50" s="10"/>
      <c r="E50" s="10"/>
      <c r="F50" s="29"/>
      <c r="G50" s="39"/>
      <c r="H50" s="41"/>
      <c r="I50" s="47"/>
      <c r="J50" s="11"/>
      <c r="K50" s="12"/>
    </row>
    <row r="51" ht="18" customHeight="1" spans="1:11">
      <c r="A51" s="9"/>
      <c r="B51" s="10"/>
      <c r="C51" s="10"/>
      <c r="D51" s="10"/>
      <c r="E51" s="10"/>
      <c r="F51" s="29"/>
      <c r="G51" s="39"/>
      <c r="H51" s="41"/>
      <c r="I51" s="47"/>
      <c r="J51" s="11"/>
      <c r="K51" s="12"/>
    </row>
    <row r="52" ht="18" customHeight="1" spans="1:11">
      <c r="A52" s="9"/>
      <c r="B52" s="10"/>
      <c r="C52" s="10"/>
      <c r="D52" s="10"/>
      <c r="E52" s="10"/>
      <c r="F52" s="29"/>
      <c r="G52" s="39"/>
      <c r="H52" s="41"/>
      <c r="I52" s="47"/>
      <c r="J52" s="11"/>
      <c r="K52" s="12"/>
    </row>
    <row r="53" ht="18" customHeight="1" spans="1:11">
      <c r="A53" s="9"/>
      <c r="B53" s="10"/>
      <c r="C53" s="10"/>
      <c r="D53" s="10"/>
      <c r="E53" s="10"/>
      <c r="F53" s="29"/>
      <c r="G53" s="39"/>
      <c r="H53" s="41"/>
      <c r="I53" s="47"/>
      <c r="J53" s="11"/>
      <c r="K53" s="12"/>
    </row>
    <row r="54" ht="18" customHeight="1" spans="1:11">
      <c r="A54" s="9"/>
      <c r="B54" s="10"/>
      <c r="C54" s="10"/>
      <c r="D54" s="10"/>
      <c r="E54" s="10"/>
      <c r="F54" s="29"/>
      <c r="G54" s="39"/>
      <c r="H54" s="41"/>
      <c r="I54" s="47"/>
      <c r="J54" s="11"/>
      <c r="K54" s="12"/>
    </row>
    <row r="55" ht="18" customHeight="1" spans="1:11">
      <c r="A55" s="9"/>
      <c r="B55" s="10"/>
      <c r="C55" s="10"/>
      <c r="D55" s="10"/>
      <c r="E55" s="10"/>
      <c r="F55" s="29"/>
      <c r="G55" s="39"/>
      <c r="H55" s="41"/>
      <c r="I55" s="47"/>
      <c r="J55" s="11"/>
      <c r="K55" s="12"/>
    </row>
    <row r="56" ht="18" customHeight="1" spans="1:11">
      <c r="A56" s="9"/>
      <c r="B56" s="10"/>
      <c r="C56" s="10"/>
      <c r="D56" s="10"/>
      <c r="E56" s="10"/>
      <c r="F56" s="29"/>
      <c r="G56" s="39"/>
      <c r="H56" s="41"/>
      <c r="I56" s="47"/>
      <c r="J56" s="11"/>
      <c r="K56" s="12"/>
    </row>
    <row r="57" ht="18" customHeight="1" spans="1:11">
      <c r="A57" s="9"/>
      <c r="B57" s="10"/>
      <c r="C57" s="10"/>
      <c r="D57" s="10"/>
      <c r="E57" s="10"/>
      <c r="F57" s="29"/>
      <c r="G57" s="39"/>
      <c r="H57" s="41"/>
      <c r="I57" s="47"/>
      <c r="J57" s="11"/>
      <c r="K57" s="12"/>
    </row>
    <row r="58" ht="18" customHeight="1" spans="1:11">
      <c r="A58" s="9"/>
      <c r="B58" s="10"/>
      <c r="C58" s="10"/>
      <c r="D58" s="10"/>
      <c r="E58" s="10"/>
      <c r="F58" s="29"/>
      <c r="G58" s="39"/>
      <c r="H58" s="41"/>
      <c r="I58" s="47"/>
      <c r="J58" s="11"/>
      <c r="K58" s="12"/>
    </row>
    <row r="59" ht="28.5" customHeight="1" spans="1:11">
      <c r="A59" s="30" t="s">
        <v>140</v>
      </c>
      <c r="B59" s="31"/>
      <c r="C59" s="32"/>
      <c r="D59" s="32"/>
      <c r="E59" s="32"/>
      <c r="F59" s="32"/>
      <c r="G59" s="42"/>
      <c r="H59" s="32"/>
      <c r="I59" s="32"/>
      <c r="J59" s="25"/>
      <c r="K59" s="48"/>
    </row>
    <row r="60" ht="17.25" customHeight="1" spans="1:11">
      <c r="A60" s="43" t="s">
        <v>141</v>
      </c>
      <c r="B60" s="43"/>
      <c r="C60" s="43"/>
      <c r="D60" s="43"/>
      <c r="E60" s="43"/>
      <c r="F60" s="43"/>
      <c r="G60" s="44"/>
      <c r="H60" s="43"/>
      <c r="I60" s="43"/>
      <c r="J60" s="43"/>
      <c r="K60" s="43"/>
    </row>
    <row r="61" ht="17.25" customHeight="1" spans="1:11">
      <c r="A61" s="43"/>
      <c r="B61" s="43"/>
      <c r="C61" s="43"/>
      <c r="D61" s="43"/>
      <c r="E61" s="45"/>
      <c r="F61" s="45"/>
      <c r="G61" s="46"/>
      <c r="H61" s="45"/>
      <c r="I61" s="49" t="s">
        <v>142</v>
      </c>
      <c r="J61" s="49"/>
      <c r="K61" s="49"/>
    </row>
  </sheetData>
  <mergeCells count="123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D55:E55"/>
    <mergeCell ref="H55:I55"/>
    <mergeCell ref="D56:E56"/>
    <mergeCell ref="H56:I56"/>
    <mergeCell ref="D57:E57"/>
    <mergeCell ref="H57:I57"/>
    <mergeCell ref="D58:E58"/>
    <mergeCell ref="H58:I58"/>
    <mergeCell ref="A59:I59"/>
    <mergeCell ref="A60:K60"/>
    <mergeCell ref="A61:D61"/>
    <mergeCell ref="E61:H61"/>
    <mergeCell ref="I61:K61"/>
    <mergeCell ref="A3:A5"/>
    <mergeCell ref="B3:B5"/>
    <mergeCell ref="C3:C5"/>
    <mergeCell ref="F3:F5"/>
    <mergeCell ref="G3:G5"/>
    <mergeCell ref="J4:J5"/>
    <mergeCell ref="D3:E5"/>
    <mergeCell ref="H4:I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workbookViewId="0">
      <selection activeCell="A3" sqref="A3"/>
    </sheetView>
  </sheetViews>
  <sheetFormatPr defaultColWidth="9" defaultRowHeight="11.25"/>
  <cols>
    <col min="1" max="1" width="7.66666666666667" customWidth="1"/>
    <col min="2" max="2" width="15" customWidth="1"/>
    <col min="3" max="3" width="19.1666666666667" customWidth="1"/>
    <col min="4" max="4" width="15.3333333333333" customWidth="1"/>
    <col min="5" max="5" width="8.66666666666667" customWidth="1"/>
    <col min="6" max="6" width="0.833333333333333" customWidth="1"/>
    <col min="7" max="7" width="12.3333333333333" customWidth="1"/>
    <col min="8" max="8" width="10.3333333333333" customWidth="1"/>
    <col min="9" max="9" width="1.83333333333333" customWidth="1"/>
    <col min="10" max="10" width="12.1666666666667" customWidth="1"/>
    <col min="11" max="11" width="12.3333333333333" customWidth="1"/>
  </cols>
  <sheetData>
    <row r="1" ht="39.75" customHeight="1" spans="1:11">
      <c r="A1" s="1" t="s">
        <v>143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5" t="s">
        <v>3</v>
      </c>
      <c r="J2" s="5"/>
      <c r="K2" s="5"/>
    </row>
    <row r="3" ht="28.5" customHeight="1" spans="1:11">
      <c r="A3" s="6" t="s">
        <v>4</v>
      </c>
      <c r="B3" s="7" t="s">
        <v>63</v>
      </c>
      <c r="C3" s="7" t="s">
        <v>64</v>
      </c>
      <c r="D3" s="7" t="s">
        <v>144</v>
      </c>
      <c r="E3" s="7" t="s">
        <v>145</v>
      </c>
      <c r="F3" s="7" t="s">
        <v>146</v>
      </c>
      <c r="G3" s="7"/>
      <c r="H3" s="7" t="s">
        <v>147</v>
      </c>
      <c r="I3" s="7"/>
      <c r="J3" s="7" t="s">
        <v>148</v>
      </c>
      <c r="K3" s="8" t="s">
        <v>149</v>
      </c>
    </row>
    <row r="4" ht="79.5" customHeight="1" spans="1:11">
      <c r="A4" s="9" t="s">
        <v>8</v>
      </c>
      <c r="B4" s="10" t="s">
        <v>150</v>
      </c>
      <c r="C4" s="10" t="s">
        <v>25</v>
      </c>
      <c r="D4" s="29" t="s">
        <v>151</v>
      </c>
      <c r="E4" s="11" t="s">
        <v>152</v>
      </c>
      <c r="F4" s="11"/>
      <c r="G4" s="11"/>
      <c r="H4" s="10"/>
      <c r="I4" s="10"/>
      <c r="J4" s="10"/>
      <c r="K4" s="33" t="s">
        <v>153</v>
      </c>
    </row>
    <row r="5" ht="117.75" customHeight="1" spans="1:11">
      <c r="A5" s="9" t="s">
        <v>22</v>
      </c>
      <c r="B5" s="10" t="s">
        <v>154</v>
      </c>
      <c r="C5" s="10" t="s">
        <v>155</v>
      </c>
      <c r="D5" s="29" t="s">
        <v>151</v>
      </c>
      <c r="E5" s="11" t="s">
        <v>156</v>
      </c>
      <c r="F5" s="11"/>
      <c r="G5" s="11"/>
      <c r="H5" s="10"/>
      <c r="I5" s="10"/>
      <c r="J5" s="10"/>
      <c r="K5" s="33" t="s">
        <v>157</v>
      </c>
    </row>
    <row r="6" ht="41.25" customHeight="1" spans="1:11">
      <c r="A6" s="9" t="s">
        <v>28</v>
      </c>
      <c r="B6" s="10" t="s">
        <v>158</v>
      </c>
      <c r="C6" s="10" t="s">
        <v>159</v>
      </c>
      <c r="D6" s="29"/>
      <c r="E6" s="11" t="s">
        <v>160</v>
      </c>
      <c r="F6" s="11"/>
      <c r="G6" s="11"/>
      <c r="H6" s="10"/>
      <c r="I6" s="10"/>
      <c r="J6" s="10"/>
      <c r="K6" s="33" t="s">
        <v>161</v>
      </c>
    </row>
    <row r="7" ht="143.25" customHeight="1" spans="1:11">
      <c r="A7" s="9" t="s">
        <v>51</v>
      </c>
      <c r="B7" s="10" t="s">
        <v>162</v>
      </c>
      <c r="C7" s="10" t="s">
        <v>163</v>
      </c>
      <c r="D7" s="29" t="s">
        <v>151</v>
      </c>
      <c r="E7" s="11" t="s">
        <v>156</v>
      </c>
      <c r="F7" s="11"/>
      <c r="G7" s="11"/>
      <c r="H7" s="10"/>
      <c r="I7" s="10"/>
      <c r="J7" s="10"/>
      <c r="K7" s="33" t="s">
        <v>164</v>
      </c>
    </row>
    <row r="8" ht="41.25" customHeight="1" spans="1:11">
      <c r="A8" s="9" t="s">
        <v>53</v>
      </c>
      <c r="B8" s="10" t="s">
        <v>165</v>
      </c>
      <c r="C8" s="10" t="s">
        <v>50</v>
      </c>
      <c r="D8" s="29"/>
      <c r="E8" s="11"/>
      <c r="F8" s="11"/>
      <c r="G8" s="11"/>
      <c r="H8" s="10"/>
      <c r="I8" s="10"/>
      <c r="J8" s="10"/>
      <c r="K8" s="33" t="s">
        <v>166</v>
      </c>
    </row>
    <row r="9" ht="18" customHeight="1" spans="1:11">
      <c r="A9" s="9"/>
      <c r="B9" s="10"/>
      <c r="C9" s="10"/>
      <c r="D9" s="29"/>
      <c r="E9" s="11"/>
      <c r="F9" s="11"/>
      <c r="G9" s="11"/>
      <c r="H9" s="10"/>
      <c r="I9" s="10"/>
      <c r="J9" s="10"/>
      <c r="K9" s="33"/>
    </row>
    <row r="10" ht="18" customHeight="1" spans="1:11">
      <c r="A10" s="9"/>
      <c r="B10" s="10"/>
      <c r="C10" s="10"/>
      <c r="D10" s="29"/>
      <c r="E10" s="11"/>
      <c r="F10" s="11"/>
      <c r="G10" s="11"/>
      <c r="H10" s="10"/>
      <c r="I10" s="10"/>
      <c r="J10" s="10"/>
      <c r="K10" s="33"/>
    </row>
    <row r="11" ht="18" customHeight="1" spans="1:11">
      <c r="A11" s="9"/>
      <c r="B11" s="10"/>
      <c r="C11" s="10"/>
      <c r="D11" s="29"/>
      <c r="E11" s="11"/>
      <c r="F11" s="11"/>
      <c r="G11" s="11"/>
      <c r="H11" s="10"/>
      <c r="I11" s="10"/>
      <c r="J11" s="10"/>
      <c r="K11" s="33"/>
    </row>
    <row r="12" ht="18" customHeight="1" spans="1:11">
      <c r="A12" s="9"/>
      <c r="B12" s="10"/>
      <c r="C12" s="10"/>
      <c r="D12" s="29"/>
      <c r="E12" s="11"/>
      <c r="F12" s="11"/>
      <c r="G12" s="11"/>
      <c r="H12" s="10"/>
      <c r="I12" s="10"/>
      <c r="J12" s="10"/>
      <c r="K12" s="33"/>
    </row>
    <row r="13" ht="18" customHeight="1" spans="1:11">
      <c r="A13" s="9"/>
      <c r="B13" s="10"/>
      <c r="C13" s="10"/>
      <c r="D13" s="29"/>
      <c r="E13" s="11"/>
      <c r="F13" s="11"/>
      <c r="G13" s="11"/>
      <c r="H13" s="10"/>
      <c r="I13" s="10"/>
      <c r="J13" s="10"/>
      <c r="K13" s="33"/>
    </row>
    <row r="14" ht="18" customHeight="1" spans="1:11">
      <c r="A14" s="9"/>
      <c r="B14" s="10"/>
      <c r="C14" s="10"/>
      <c r="D14" s="29"/>
      <c r="E14" s="11"/>
      <c r="F14" s="11"/>
      <c r="G14" s="11"/>
      <c r="H14" s="10"/>
      <c r="I14" s="10"/>
      <c r="J14" s="10"/>
      <c r="K14" s="33"/>
    </row>
    <row r="15" ht="18" customHeight="1" spans="1:11">
      <c r="A15" s="9"/>
      <c r="B15" s="10"/>
      <c r="C15" s="10"/>
      <c r="D15" s="29"/>
      <c r="E15" s="11"/>
      <c r="F15" s="11"/>
      <c r="G15" s="11"/>
      <c r="H15" s="10"/>
      <c r="I15" s="10"/>
      <c r="J15" s="10"/>
      <c r="K15" s="33"/>
    </row>
    <row r="16" ht="18" customHeight="1" spans="1:11">
      <c r="A16" s="9"/>
      <c r="B16" s="10"/>
      <c r="C16" s="10"/>
      <c r="D16" s="29"/>
      <c r="E16" s="11"/>
      <c r="F16" s="11"/>
      <c r="G16" s="11"/>
      <c r="H16" s="10"/>
      <c r="I16" s="10"/>
      <c r="J16" s="10"/>
      <c r="K16" s="33"/>
    </row>
    <row r="17" ht="18" customHeight="1" spans="1:11">
      <c r="A17" s="30" t="s">
        <v>167</v>
      </c>
      <c r="B17" s="31"/>
      <c r="C17" s="32"/>
      <c r="D17" s="32"/>
      <c r="E17" s="32"/>
      <c r="F17" s="25"/>
      <c r="G17" s="25"/>
      <c r="H17" s="24"/>
      <c r="I17" s="24"/>
      <c r="J17" s="24"/>
      <c r="K17" s="34"/>
    </row>
    <row r="18" ht="18" customHeight="1" spans="1:11">
      <c r="A18" s="28" t="s">
        <v>168</v>
      </c>
      <c r="B18" s="28"/>
      <c r="C18" s="28"/>
      <c r="D18" s="28"/>
      <c r="E18" s="28"/>
      <c r="F18" s="28"/>
      <c r="G18" s="28" t="s">
        <v>169</v>
      </c>
      <c r="H18" s="28"/>
      <c r="I18" s="28"/>
      <c r="J18" s="28"/>
      <c r="K18" s="28"/>
    </row>
    <row r="19" ht="18" customHeight="1" spans="1:11">
      <c r="A19" s="28"/>
      <c r="B19" s="28"/>
      <c r="C19" s="28"/>
      <c r="D19" s="28"/>
      <c r="E19" s="28"/>
      <c r="F19" s="28"/>
      <c r="G19" s="28"/>
      <c r="H19" s="28"/>
      <c r="I19" s="21" t="s">
        <v>170</v>
      </c>
      <c r="J19" s="21"/>
      <c r="K19" s="21"/>
    </row>
  </sheetData>
  <mergeCells count="4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A17:E17"/>
    <mergeCell ref="F17:G17"/>
    <mergeCell ref="H17:I17"/>
    <mergeCell ref="A18:F18"/>
    <mergeCell ref="G18:K18"/>
    <mergeCell ref="A19:F19"/>
    <mergeCell ref="G19:H19"/>
    <mergeCell ref="I19:K1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4" sqref="A4"/>
    </sheetView>
  </sheetViews>
  <sheetFormatPr defaultColWidth="9" defaultRowHeight="11.25" outlineLevelCol="6"/>
  <cols>
    <col min="1" max="1" width="11.8333333333333" customWidth="1"/>
    <col min="2" max="2" width="44.3333333333333" customWidth="1"/>
    <col min="3" max="4" width="10.5" customWidth="1"/>
    <col min="5" max="5" width="9.66666666666667" customWidth="1"/>
    <col min="6" max="6" width="9.16666666666667" customWidth="1"/>
    <col min="7" max="7" width="19.6666666666667" customWidth="1"/>
  </cols>
  <sheetData>
    <row r="1" ht="18" customHeight="1" spans="1:7">
      <c r="A1" s="19"/>
      <c r="B1" s="19"/>
      <c r="C1" s="19"/>
      <c r="D1" s="20"/>
      <c r="E1" s="20"/>
      <c r="F1" s="21"/>
      <c r="G1" s="21"/>
    </row>
    <row r="2" ht="39.75" customHeight="1" spans="1:7">
      <c r="A2" s="1" t="s">
        <v>171</v>
      </c>
      <c r="B2" s="1"/>
      <c r="C2" s="1"/>
      <c r="D2" s="1"/>
      <c r="E2" s="1"/>
      <c r="F2" s="1"/>
      <c r="G2" s="1"/>
    </row>
    <row r="3" ht="28.5" customHeight="1" spans="1:7">
      <c r="A3" s="3" t="s">
        <v>1</v>
      </c>
      <c r="B3" s="3"/>
      <c r="C3" s="3"/>
      <c r="D3" s="3" t="s">
        <v>2</v>
      </c>
      <c r="E3" s="3"/>
      <c r="F3" s="5" t="s">
        <v>3</v>
      </c>
      <c r="G3" s="5"/>
    </row>
    <row r="4" ht="18.75" customHeight="1" spans="1:7">
      <c r="A4" s="6" t="s">
        <v>4</v>
      </c>
      <c r="B4" s="7" t="s">
        <v>64</v>
      </c>
      <c r="C4" s="7" t="s">
        <v>68</v>
      </c>
      <c r="D4" s="7"/>
      <c r="E4" s="7" t="s">
        <v>172</v>
      </c>
      <c r="F4" s="7"/>
      <c r="G4" s="8" t="s">
        <v>149</v>
      </c>
    </row>
    <row r="5" ht="18" customHeight="1" spans="1:7">
      <c r="A5" s="9" t="s">
        <v>8</v>
      </c>
      <c r="B5" s="10" t="s">
        <v>31</v>
      </c>
      <c r="C5" s="11"/>
      <c r="D5" s="11"/>
      <c r="E5" s="11"/>
      <c r="F5" s="11"/>
      <c r="G5" s="22" t="s">
        <v>173</v>
      </c>
    </row>
    <row r="6" ht="18" customHeight="1" spans="1:7">
      <c r="A6" s="9" t="s">
        <v>22</v>
      </c>
      <c r="B6" s="10" t="s">
        <v>34</v>
      </c>
      <c r="C6" s="11"/>
      <c r="D6" s="11"/>
      <c r="E6" s="11"/>
      <c r="F6" s="11"/>
      <c r="G6" s="22"/>
    </row>
    <row r="7" ht="18" customHeight="1" spans="1:7">
      <c r="A7" s="9" t="s">
        <v>24</v>
      </c>
      <c r="B7" s="10" t="s">
        <v>174</v>
      </c>
      <c r="C7" s="11"/>
      <c r="D7" s="11"/>
      <c r="E7" s="11"/>
      <c r="F7" s="11"/>
      <c r="G7" s="22" t="s">
        <v>175</v>
      </c>
    </row>
    <row r="8" ht="18" customHeight="1" spans="1:7">
      <c r="A8" s="9" t="s">
        <v>26</v>
      </c>
      <c r="B8" s="10" t="s">
        <v>176</v>
      </c>
      <c r="C8" s="11"/>
      <c r="D8" s="11"/>
      <c r="E8" s="11"/>
      <c r="F8" s="11"/>
      <c r="G8" s="22" t="s">
        <v>177</v>
      </c>
    </row>
    <row r="9" ht="18" customHeight="1" spans="1:7">
      <c r="A9" s="9" t="s">
        <v>28</v>
      </c>
      <c r="B9" s="10" t="s">
        <v>36</v>
      </c>
      <c r="C9" s="11"/>
      <c r="D9" s="11"/>
      <c r="E9" s="11"/>
      <c r="F9" s="11"/>
      <c r="G9" s="22" t="s">
        <v>178</v>
      </c>
    </row>
    <row r="10" ht="18" customHeight="1" spans="1:7">
      <c r="A10" s="9" t="s">
        <v>51</v>
      </c>
      <c r="B10" s="10" t="s">
        <v>38</v>
      </c>
      <c r="C10" s="11"/>
      <c r="D10" s="11"/>
      <c r="E10" s="11"/>
      <c r="F10" s="11"/>
      <c r="G10" s="22" t="s">
        <v>179</v>
      </c>
    </row>
    <row r="11" ht="18" customHeight="1" spans="1:7">
      <c r="A11" s="9" t="s">
        <v>53</v>
      </c>
      <c r="B11" s="10" t="s">
        <v>40</v>
      </c>
      <c r="C11" s="11"/>
      <c r="D11" s="11"/>
      <c r="E11" s="11"/>
      <c r="F11" s="11"/>
      <c r="G11" s="22"/>
    </row>
    <row r="12" ht="18" customHeight="1" spans="1:7">
      <c r="A12" s="9" t="s">
        <v>55</v>
      </c>
      <c r="B12" s="10" t="s">
        <v>42</v>
      </c>
      <c r="C12" s="11"/>
      <c r="D12" s="11"/>
      <c r="E12" s="11"/>
      <c r="F12" s="11"/>
      <c r="G12" s="22"/>
    </row>
    <row r="13" ht="18" customHeight="1" spans="1:7">
      <c r="A13" s="9" t="s">
        <v>57</v>
      </c>
      <c r="B13" s="10" t="s">
        <v>44</v>
      </c>
      <c r="C13" s="11"/>
      <c r="D13" s="11"/>
      <c r="E13" s="11"/>
      <c r="F13" s="11"/>
      <c r="G13" s="22"/>
    </row>
    <row r="14" ht="18" customHeight="1" spans="1:7">
      <c r="A14" s="9" t="s">
        <v>180</v>
      </c>
      <c r="B14" s="10" t="s">
        <v>48</v>
      </c>
      <c r="C14" s="11"/>
      <c r="D14" s="11"/>
      <c r="E14" s="11"/>
      <c r="F14" s="11"/>
      <c r="G14" s="22"/>
    </row>
    <row r="15" ht="18" customHeight="1" spans="1:7">
      <c r="A15" s="9" t="s">
        <v>181</v>
      </c>
      <c r="B15" s="10" t="s">
        <v>46</v>
      </c>
      <c r="C15" s="11"/>
      <c r="D15" s="11"/>
      <c r="E15" s="11"/>
      <c r="F15" s="11"/>
      <c r="G15" s="22"/>
    </row>
    <row r="16" ht="18" customHeight="1" spans="1:7">
      <c r="A16" s="9" t="s">
        <v>182</v>
      </c>
      <c r="B16" s="10" t="s">
        <v>50</v>
      </c>
      <c r="C16" s="11"/>
      <c r="D16" s="11"/>
      <c r="E16" s="11"/>
      <c r="F16" s="11"/>
      <c r="G16" s="22"/>
    </row>
    <row r="17" ht="18" customHeight="1" spans="1:7">
      <c r="A17" s="9"/>
      <c r="B17" s="10"/>
      <c r="C17" s="11"/>
      <c r="D17" s="11"/>
      <c r="E17" s="11"/>
      <c r="F17" s="11"/>
      <c r="G17" s="22"/>
    </row>
    <row r="18" ht="18" customHeight="1" spans="1:7">
      <c r="A18" s="9"/>
      <c r="B18" s="10"/>
      <c r="C18" s="11"/>
      <c r="D18" s="11"/>
      <c r="E18" s="11"/>
      <c r="F18" s="11"/>
      <c r="G18" s="22"/>
    </row>
    <row r="19" ht="18" customHeight="1" spans="1:7">
      <c r="A19" s="9"/>
      <c r="B19" s="10"/>
      <c r="C19" s="11"/>
      <c r="D19" s="11"/>
      <c r="E19" s="11"/>
      <c r="F19" s="11"/>
      <c r="G19" s="22"/>
    </row>
    <row r="20" ht="18" customHeight="1" spans="1:7">
      <c r="A20" s="9"/>
      <c r="B20" s="10"/>
      <c r="C20" s="11"/>
      <c r="D20" s="11"/>
      <c r="E20" s="11"/>
      <c r="F20" s="11"/>
      <c r="G20" s="22"/>
    </row>
    <row r="21" ht="18" customHeight="1" spans="1:7">
      <c r="A21" s="9"/>
      <c r="B21" s="10"/>
      <c r="C21" s="11"/>
      <c r="D21" s="11"/>
      <c r="E21" s="11"/>
      <c r="F21" s="11"/>
      <c r="G21" s="22"/>
    </row>
    <row r="22" ht="18" customHeight="1" spans="1:7">
      <c r="A22" s="9"/>
      <c r="B22" s="10"/>
      <c r="C22" s="11"/>
      <c r="D22" s="11"/>
      <c r="E22" s="11"/>
      <c r="F22" s="11"/>
      <c r="G22" s="22"/>
    </row>
    <row r="23" ht="18" customHeight="1" spans="1:7">
      <c r="A23" s="9"/>
      <c r="B23" s="10"/>
      <c r="C23" s="11"/>
      <c r="D23" s="11"/>
      <c r="E23" s="11"/>
      <c r="F23" s="11"/>
      <c r="G23" s="22"/>
    </row>
    <row r="24" ht="18" customHeight="1" spans="1:7">
      <c r="A24" s="9"/>
      <c r="B24" s="10"/>
      <c r="C24" s="11"/>
      <c r="D24" s="11"/>
      <c r="E24" s="11"/>
      <c r="F24" s="11"/>
      <c r="G24" s="22"/>
    </row>
    <row r="25" ht="18" customHeight="1" spans="1:7">
      <c r="A25" s="9"/>
      <c r="B25" s="10"/>
      <c r="C25" s="11"/>
      <c r="D25" s="11"/>
      <c r="E25" s="11"/>
      <c r="F25" s="11"/>
      <c r="G25" s="22"/>
    </row>
    <row r="26" ht="18" customHeight="1" spans="1:7">
      <c r="A26" s="9"/>
      <c r="B26" s="10"/>
      <c r="C26" s="11"/>
      <c r="D26" s="11"/>
      <c r="E26" s="11"/>
      <c r="F26" s="11"/>
      <c r="G26" s="22"/>
    </row>
    <row r="27" ht="18" customHeight="1" spans="1:7">
      <c r="A27" s="9"/>
      <c r="B27" s="10"/>
      <c r="C27" s="11"/>
      <c r="D27" s="11"/>
      <c r="E27" s="11"/>
      <c r="F27" s="11"/>
      <c r="G27" s="22"/>
    </row>
    <row r="28" ht="18" customHeight="1" spans="1:7">
      <c r="A28" s="9"/>
      <c r="B28" s="10"/>
      <c r="C28" s="11"/>
      <c r="D28" s="11"/>
      <c r="E28" s="11"/>
      <c r="F28" s="11"/>
      <c r="G28" s="22"/>
    </row>
    <row r="29" ht="18" customHeight="1" spans="1:7">
      <c r="A29" s="9"/>
      <c r="B29" s="10"/>
      <c r="C29" s="11"/>
      <c r="D29" s="11"/>
      <c r="E29" s="11"/>
      <c r="F29" s="11"/>
      <c r="G29" s="22"/>
    </row>
    <row r="30" ht="18" customHeight="1" spans="1:7">
      <c r="A30" s="9"/>
      <c r="B30" s="10"/>
      <c r="C30" s="11"/>
      <c r="D30" s="11"/>
      <c r="E30" s="11"/>
      <c r="F30" s="11"/>
      <c r="G30" s="22"/>
    </row>
    <row r="31" ht="18" customHeight="1" spans="1:7">
      <c r="A31" s="9"/>
      <c r="B31" s="10"/>
      <c r="C31" s="11"/>
      <c r="D31" s="11"/>
      <c r="E31" s="11"/>
      <c r="F31" s="11"/>
      <c r="G31" s="22"/>
    </row>
    <row r="32" ht="18" customHeight="1" spans="1:7">
      <c r="A32" s="9"/>
      <c r="B32" s="10"/>
      <c r="C32" s="11"/>
      <c r="D32" s="11"/>
      <c r="E32" s="11"/>
      <c r="F32" s="11"/>
      <c r="G32" s="22"/>
    </row>
    <row r="33" ht="18" customHeight="1" spans="1:7">
      <c r="A33" s="9"/>
      <c r="B33" s="10"/>
      <c r="C33" s="11"/>
      <c r="D33" s="11"/>
      <c r="E33" s="11"/>
      <c r="F33" s="11"/>
      <c r="G33" s="22"/>
    </row>
    <row r="34" ht="18" customHeight="1" spans="1:7">
      <c r="A34" s="9"/>
      <c r="B34" s="10"/>
      <c r="C34" s="11"/>
      <c r="D34" s="11"/>
      <c r="E34" s="11"/>
      <c r="F34" s="11"/>
      <c r="G34" s="22"/>
    </row>
    <row r="35" ht="18" customHeight="1" spans="1:7">
      <c r="A35" s="9"/>
      <c r="B35" s="10"/>
      <c r="C35" s="11"/>
      <c r="D35" s="11"/>
      <c r="E35" s="11"/>
      <c r="F35" s="11"/>
      <c r="G35" s="22"/>
    </row>
    <row r="36" ht="18" customHeight="1" spans="1:7">
      <c r="A36" s="23"/>
      <c r="B36" s="24" t="s">
        <v>183</v>
      </c>
      <c r="C36" s="25"/>
      <c r="D36" s="25"/>
      <c r="E36" s="26"/>
      <c r="F36" s="26"/>
      <c r="G36" s="27" t="s">
        <v>184</v>
      </c>
    </row>
    <row r="37" ht="18" customHeight="1" spans="1:7">
      <c r="A37" s="16" t="s">
        <v>185</v>
      </c>
      <c r="B37" s="16"/>
      <c r="C37" s="16"/>
      <c r="D37" s="16"/>
      <c r="E37" s="16"/>
      <c r="F37" s="16"/>
      <c r="G37" s="16"/>
    </row>
    <row r="38" ht="18" customHeight="1" spans="1:7">
      <c r="A38" s="28"/>
      <c r="B38" s="28"/>
      <c r="C38" s="28"/>
      <c r="D38" s="28"/>
      <c r="E38" s="28"/>
      <c r="F38" s="21" t="s">
        <v>186</v>
      </c>
      <c r="G38" s="21"/>
    </row>
  </sheetData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V7" sqref="V7"/>
    </sheetView>
  </sheetViews>
  <sheetFormatPr defaultColWidth="9" defaultRowHeight="11.25" outlineLevelCol="7"/>
  <cols>
    <col min="1" max="1" width="10.1666666666667" customWidth="1"/>
    <col min="2" max="2" width="26.8333333333333" customWidth="1"/>
    <col min="3" max="3" width="29.6666666666667" customWidth="1"/>
    <col min="4" max="4" width="2.16666666666667" customWidth="1"/>
    <col min="5" max="5" width="17.8333333333333" customWidth="1"/>
    <col min="6" max="6" width="0.166666666666667" customWidth="1"/>
    <col min="7" max="7" width="11.1666666666667" customWidth="1"/>
    <col min="8" max="8" width="17.6666666666667" customWidth="1"/>
  </cols>
  <sheetData>
    <row r="1" ht="39.75" customHeight="1" spans="1:8">
      <c r="A1" s="1" t="s">
        <v>187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4" t="s">
        <v>2</v>
      </c>
      <c r="E2" s="4"/>
      <c r="F2" s="4"/>
      <c r="G2" s="5" t="s">
        <v>3</v>
      </c>
      <c r="H2" s="5"/>
    </row>
    <row r="3" ht="28.5" customHeight="1" spans="1:8">
      <c r="A3" s="6" t="s">
        <v>4</v>
      </c>
      <c r="B3" s="7" t="s">
        <v>64</v>
      </c>
      <c r="C3" s="7" t="s">
        <v>144</v>
      </c>
      <c r="D3" s="7"/>
      <c r="E3" s="7" t="s">
        <v>188</v>
      </c>
      <c r="F3" s="7" t="s">
        <v>189</v>
      </c>
      <c r="G3" s="7"/>
      <c r="H3" s="8" t="s">
        <v>190</v>
      </c>
    </row>
    <row r="4" ht="28.5" customHeight="1" spans="1:8">
      <c r="A4" s="9" t="s">
        <v>8</v>
      </c>
      <c r="B4" s="10" t="s">
        <v>54</v>
      </c>
      <c r="C4" s="10" t="s">
        <v>191</v>
      </c>
      <c r="D4" s="10"/>
      <c r="E4" s="11"/>
      <c r="F4" s="11"/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167</v>
      </c>
      <c r="B35" s="14"/>
      <c r="C35" s="14"/>
      <c r="D35" s="14"/>
      <c r="E35" s="14"/>
      <c r="F35" s="14"/>
      <c r="G35" s="14"/>
      <c r="H35" s="15"/>
    </row>
    <row r="36" ht="18" customHeight="1" spans="1:8">
      <c r="A36" s="16" t="s">
        <v>192</v>
      </c>
      <c r="B36" s="16"/>
      <c r="C36" s="16"/>
      <c r="D36" s="17" t="s">
        <v>169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193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表-04 单位工程估算造价汇总表</vt:lpstr>
      <vt:lpstr>表-08 分部分项工程和单价措施项目清单与计价表</vt:lpstr>
      <vt:lpstr>表-11 总价措施项目清单与计价表</vt:lpstr>
      <vt:lpstr>表-12 其他项目清单与计价汇总表</vt:lpstr>
      <vt:lpstr>表-13 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WPS_1609131139</cp:lastModifiedBy>
  <dcterms:created xsi:type="dcterms:W3CDTF">2025-03-11T21:25:00Z</dcterms:created>
  <dcterms:modified xsi:type="dcterms:W3CDTF">2025-04-17T07:24:26Z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55C17CE28E5A4C5AB45C8C57FEF6FA6F_12</vt:lpwstr>
  </property>
  <property fmtid="{D5CDD505-2E9C-101B-9397-08002B2CF9AE}" pid="3" name="KSOProductBuildVer">
    <vt:lpwstr>2052-12.1.0.20784</vt:lpwstr>
  </property>
</Properties>
</file>